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el.sport2\Desktop\"/>
    </mc:Choice>
  </mc:AlternateContent>
  <bookViews>
    <workbookView xWindow="0" yWindow="0" windowWidth="28800" windowHeight="12480"/>
  </bookViews>
  <sheets>
    <sheet name="גיליון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9" i="1" l="1"/>
  <c r="Q19" i="1"/>
  <c r="T18" i="1"/>
  <c r="Q18" i="1"/>
  <c r="T17" i="1"/>
  <c r="Q17" i="1"/>
  <c r="T16" i="1"/>
  <c r="Q16" i="1"/>
  <c r="T15" i="1"/>
  <c r="Q15" i="1"/>
  <c r="T14" i="1"/>
  <c r="Q14" i="1"/>
  <c r="T13" i="1"/>
  <c r="Q13" i="1"/>
  <c r="T12" i="1"/>
  <c r="Q12" i="1"/>
  <c r="T11" i="1"/>
  <c r="Q11" i="1"/>
  <c r="T10" i="1"/>
  <c r="Q10" i="1"/>
  <c r="T9" i="1"/>
  <c r="Q9" i="1"/>
  <c r="T8" i="1"/>
  <c r="Q8" i="1"/>
  <c r="T7" i="1"/>
  <c r="Q7" i="1"/>
  <c r="T6" i="1"/>
  <c r="Q6" i="1"/>
  <c r="T5" i="1"/>
  <c r="Q5" i="1"/>
  <c r="R8" i="1" l="1"/>
  <c r="R12" i="1"/>
  <c r="R16" i="1"/>
  <c r="R19" i="1"/>
  <c r="R18" i="1"/>
  <c r="R7" i="1"/>
  <c r="R11" i="1"/>
  <c r="R15" i="1"/>
  <c r="R6" i="1"/>
  <c r="R9" i="1"/>
  <c r="R10" i="1"/>
  <c r="R13" i="1"/>
  <c r="R14" i="1"/>
  <c r="R17" i="1"/>
  <c r="R5" i="1"/>
</calcChain>
</file>

<file path=xl/sharedStrings.xml><?xml version="1.0" encoding="utf-8"?>
<sst xmlns="http://schemas.openxmlformats.org/spreadsheetml/2006/main" count="25" uniqueCount="21">
  <si>
    <t>סיכום</t>
  </si>
  <si>
    <t>שם פרטי ומשפחה</t>
  </si>
  <si>
    <t>ש.לידה</t>
  </si>
  <si>
    <t>אגודה</t>
  </si>
  <si>
    <t xml:space="preserve">משקל </t>
  </si>
  <si>
    <t>קטג'</t>
  </si>
  <si>
    <t>הנפה</t>
  </si>
  <si>
    <t>תוצאה</t>
  </si>
  <si>
    <t>sinclair</t>
  </si>
  <si>
    <t>מקום</t>
  </si>
  <si>
    <t>דחיקה</t>
  </si>
  <si>
    <t>מקדם sinclair</t>
  </si>
  <si>
    <t>אישור תוצאות התחרות בחתימת:</t>
  </si>
  <si>
    <t>שעת השקילה: _____ שעת התחלה: _____</t>
  </si>
  <si>
    <t>תחרות: ___________ תאריך: ___________</t>
  </si>
  <si>
    <t>מנהל התחרות : _________</t>
  </si>
  <si>
    <t>שופט ראשי: _________</t>
  </si>
  <si>
    <t>מקצה: ______</t>
  </si>
  <si>
    <r>
      <t xml:space="preserve">טופס תחרות  - </t>
    </r>
    <r>
      <rPr>
        <b/>
        <u/>
        <sz val="14"/>
        <color indexed="9"/>
        <rFont val="Arial"/>
        <family val="2"/>
      </rPr>
      <t>גברים</t>
    </r>
  </si>
  <si>
    <t>שופט צד: __________</t>
  </si>
  <si>
    <t>שופט צד: 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</si>
</sst>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Arial"/>
      <family val="2"/>
      <charset val="177"/>
      <scheme val="minor"/>
    </font>
    <font>
      <b/>
      <sz val="12"/>
      <color theme="0"/>
      <name val="Arial"/>
      <family val="2"/>
    </font>
    <font>
      <b/>
      <u/>
      <sz val="14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Verdana"/>
      <family val="2"/>
    </font>
    <font>
      <b/>
      <sz val="10"/>
      <name val="Arial"/>
      <family val="2"/>
    </font>
    <font>
      <b/>
      <sz val="10"/>
      <color theme="1"/>
      <name val="Arial"/>
      <family val="2"/>
      <charset val="177"/>
      <scheme val="minor"/>
    </font>
    <font>
      <b/>
      <sz val="10"/>
      <color theme="1"/>
      <name val="Arial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  <charset val="177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84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8" borderId="9" xfId="0" applyFont="1" applyFill="1" applyBorder="1" applyAlignment="1">
      <alignment horizontal="center"/>
    </xf>
    <xf numFmtId="0" fontId="7" fillId="8" borderId="17" xfId="0" applyFont="1" applyFill="1" applyBorder="1" applyAlignment="1">
      <alignment horizontal="center"/>
    </xf>
    <xf numFmtId="0" fontId="7" fillId="9" borderId="9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7" fillId="10" borderId="16" xfId="0" applyFont="1" applyFill="1" applyBorder="1" applyAlignment="1">
      <alignment horizontal="center"/>
    </xf>
    <xf numFmtId="0" fontId="7" fillId="10" borderId="9" xfId="0" applyFont="1" applyFill="1" applyBorder="1" applyAlignment="1">
      <alignment horizontal="center"/>
    </xf>
    <xf numFmtId="0" fontId="7" fillId="10" borderId="17" xfId="0" applyFont="1" applyFill="1" applyBorder="1" applyAlignment="1">
      <alignment horizontal="center"/>
    </xf>
    <xf numFmtId="0" fontId="7" fillId="11" borderId="9" xfId="0" applyFont="1" applyFill="1" applyBorder="1"/>
    <xf numFmtId="0" fontId="7" fillId="11" borderId="9" xfId="0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/>
    </xf>
    <xf numFmtId="0" fontId="7" fillId="11" borderId="16" xfId="0" applyFont="1" applyFill="1" applyBorder="1" applyAlignment="1">
      <alignment horizontal="center"/>
    </xf>
    <xf numFmtId="0" fontId="7" fillId="12" borderId="9" xfId="0" applyFont="1" applyFill="1" applyBorder="1" applyAlignment="1">
      <alignment horizontal="center"/>
    </xf>
    <xf numFmtId="0" fontId="8" fillId="12" borderId="9" xfId="0" applyFont="1" applyFill="1" applyBorder="1" applyAlignment="1">
      <alignment horizontal="center"/>
    </xf>
    <xf numFmtId="0" fontId="7" fillId="12" borderId="17" xfId="0" applyFont="1" applyFill="1" applyBorder="1" applyAlignment="1">
      <alignment horizontal="center"/>
    </xf>
    <xf numFmtId="0" fontId="7" fillId="12" borderId="16" xfId="0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7" fillId="14" borderId="9" xfId="0" applyFont="1" applyFill="1" applyBorder="1" applyAlignment="1">
      <alignment horizontal="center"/>
    </xf>
    <xf numFmtId="0" fontId="11" fillId="15" borderId="9" xfId="1" applyFont="1" applyFill="1" applyBorder="1" applyAlignment="1">
      <alignment horizontal="center"/>
    </xf>
    <xf numFmtId="0" fontId="9" fillId="8" borderId="9" xfId="0" applyFont="1" applyFill="1" applyBorder="1" applyAlignment="1">
      <alignment horizontal="center"/>
    </xf>
    <xf numFmtId="0" fontId="9" fillId="8" borderId="17" xfId="0" applyFont="1" applyFill="1" applyBorder="1" applyAlignment="1">
      <alignment horizontal="center"/>
    </xf>
    <xf numFmtId="0" fontId="9" fillId="9" borderId="9" xfId="0" applyFont="1" applyFill="1" applyBorder="1" applyAlignment="1">
      <alignment horizontal="center"/>
    </xf>
    <xf numFmtId="0" fontId="9" fillId="9" borderId="17" xfId="0" applyFont="1" applyFill="1" applyBorder="1" applyAlignment="1">
      <alignment horizontal="center"/>
    </xf>
    <xf numFmtId="0" fontId="8" fillId="10" borderId="9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9" fillId="0" borderId="9" xfId="0" applyFont="1" applyBorder="1" applyAlignment="1">
      <alignment horizontal="center" vertical="center" wrapText="1" readingOrder="2"/>
    </xf>
    <xf numFmtId="0" fontId="13" fillId="0" borderId="9" xfId="0" applyFont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6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9" fillId="0" borderId="16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13" borderId="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23" xfId="0" applyFont="1" applyBorder="1"/>
    <xf numFmtId="0" fontId="0" fillId="0" borderId="23" xfId="0" applyBorder="1"/>
    <xf numFmtId="0" fontId="7" fillId="11" borderId="16" xfId="0" applyFont="1" applyFill="1" applyBorder="1"/>
    <xf numFmtId="0" fontId="10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9" fillId="14" borderId="16" xfId="0" applyFont="1" applyFill="1" applyBorder="1" applyAlignment="1">
      <alignment horizontal="center"/>
    </xf>
    <xf numFmtId="0" fontId="0" fillId="0" borderId="24" xfId="0" applyBorder="1"/>
    <xf numFmtId="0" fontId="9" fillId="0" borderId="25" xfId="0" applyFont="1" applyBorder="1" applyAlignment="1">
      <alignment horizontal="right"/>
    </xf>
    <xf numFmtId="0" fontId="0" fillId="0" borderId="19" xfId="0" applyBorder="1"/>
    <xf numFmtId="0" fontId="0" fillId="0" borderId="20" xfId="0" applyBorder="1" applyAlignment="1">
      <alignment horizontal="center"/>
    </xf>
    <xf numFmtId="0" fontId="7" fillId="14" borderId="0" xfId="0" applyFont="1" applyFill="1" applyBorder="1" applyAlignment="1">
      <alignment horizontal="center"/>
    </xf>
    <xf numFmtId="0" fontId="7" fillId="14" borderId="0" xfId="0" applyFont="1" applyFill="1" applyBorder="1"/>
    <xf numFmtId="0" fontId="7" fillId="0" borderId="0" xfId="0" applyFont="1" applyBorder="1" applyAlignment="1">
      <alignment horizontal="center"/>
    </xf>
    <xf numFmtId="0" fontId="7" fillId="14" borderId="25" xfId="0" applyFont="1" applyFill="1" applyBorder="1"/>
    <xf numFmtId="0" fontId="12" fillId="0" borderId="9" xfId="0" applyFont="1" applyFill="1" applyBorder="1" applyAlignment="1">
      <alignment horizontal="center" vertical="center" wrapText="1" readingOrder="2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rightToLeft="1" tabSelected="1" workbookViewId="0">
      <selection activeCell="B32" sqref="B32"/>
    </sheetView>
  </sheetViews>
  <sheetFormatPr defaultRowHeight="14.25" x14ac:dyDescent="0.2"/>
  <cols>
    <col min="1" max="1" width="2.625" bestFit="1" customWidth="1"/>
    <col min="2" max="2" width="17.25" customWidth="1"/>
    <col min="3" max="3" width="5.25" bestFit="1" customWidth="1"/>
    <col min="4" max="4" width="11.5" bestFit="1" customWidth="1"/>
    <col min="5" max="5" width="5" bestFit="1" customWidth="1"/>
    <col min="6" max="6" width="5.375" bestFit="1" customWidth="1"/>
    <col min="7" max="9" width="3.5" bestFit="1" customWidth="1"/>
    <col min="10" max="10" width="4.75" bestFit="1" customWidth="1"/>
    <col min="11" max="11" width="4" bestFit="1" customWidth="1"/>
    <col min="12" max="14" width="3.5" bestFit="1" customWidth="1"/>
    <col min="15" max="15" width="4.75" bestFit="1" customWidth="1"/>
    <col min="16" max="16" width="4" bestFit="1" customWidth="1"/>
    <col min="17" max="17" width="4.75" bestFit="1" customWidth="1"/>
    <col min="18" max="18" width="10.5" bestFit="1" customWidth="1"/>
    <col min="19" max="19" width="4" bestFit="1" customWidth="1"/>
    <col min="20" max="20" width="11.875" bestFit="1" customWidth="1"/>
  </cols>
  <sheetData>
    <row r="1" spans="1:20" ht="18" x14ac:dyDescent="0.25">
      <c r="B1" s="62" t="s">
        <v>18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4"/>
    </row>
    <row r="2" spans="1:20" ht="24" customHeight="1" thickBot="1" x14ac:dyDescent="0.3">
      <c r="B2" s="65" t="s">
        <v>13</v>
      </c>
      <c r="C2" s="2"/>
      <c r="D2" s="3"/>
      <c r="E2" s="1" t="s">
        <v>14</v>
      </c>
      <c r="F2" s="2"/>
      <c r="G2" s="4"/>
      <c r="H2" s="4"/>
      <c r="I2" s="4"/>
      <c r="J2" s="4"/>
      <c r="K2" s="4"/>
      <c r="L2" s="4"/>
      <c r="M2" s="4"/>
      <c r="N2" s="4"/>
      <c r="O2" s="4"/>
      <c r="P2" s="5"/>
      <c r="Q2" s="6" t="s">
        <v>0</v>
      </c>
      <c r="R2" s="7"/>
      <c r="S2" s="8"/>
      <c r="T2" s="66" t="s">
        <v>17</v>
      </c>
    </row>
    <row r="3" spans="1:20" x14ac:dyDescent="0.2">
      <c r="B3" s="67" t="s">
        <v>1</v>
      </c>
      <c r="C3" s="9" t="s">
        <v>2</v>
      </c>
      <c r="D3" s="9" t="s">
        <v>3</v>
      </c>
      <c r="E3" s="9" t="s">
        <v>4</v>
      </c>
      <c r="F3" s="10" t="s">
        <v>5</v>
      </c>
      <c r="G3" s="11" t="s">
        <v>6</v>
      </c>
      <c r="H3" s="12"/>
      <c r="I3" s="13"/>
      <c r="J3" s="14" t="s">
        <v>7</v>
      </c>
      <c r="K3" s="15" t="s">
        <v>9</v>
      </c>
      <c r="L3" s="16" t="s">
        <v>10</v>
      </c>
      <c r="M3" s="17"/>
      <c r="N3" s="18"/>
      <c r="O3" s="19" t="s">
        <v>7</v>
      </c>
      <c r="P3" s="20" t="s">
        <v>9</v>
      </c>
      <c r="Q3" s="21" t="s">
        <v>7</v>
      </c>
      <c r="R3" s="22" t="s">
        <v>8</v>
      </c>
      <c r="S3" s="23" t="s">
        <v>9</v>
      </c>
      <c r="T3" s="68" t="s">
        <v>11</v>
      </c>
    </row>
    <row r="4" spans="1:20" x14ac:dyDescent="0.2">
      <c r="B4" s="26"/>
      <c r="C4" s="24"/>
      <c r="D4" s="24"/>
      <c r="E4" s="24"/>
      <c r="F4" s="25"/>
      <c r="G4" s="26">
        <v>1</v>
      </c>
      <c r="H4" s="24">
        <v>2</v>
      </c>
      <c r="I4" s="24">
        <v>3</v>
      </c>
      <c r="J4" s="27"/>
      <c r="K4" s="28"/>
      <c r="L4" s="26">
        <v>1</v>
      </c>
      <c r="M4" s="24">
        <v>2</v>
      </c>
      <c r="N4" s="24">
        <v>3</v>
      </c>
      <c r="O4" s="29"/>
      <c r="P4" s="30"/>
      <c r="Q4" s="31"/>
      <c r="R4" s="32"/>
      <c r="S4" s="33"/>
      <c r="T4" s="69"/>
    </row>
    <row r="5" spans="1:20" x14ac:dyDescent="0.2">
      <c r="B5" s="70"/>
      <c r="C5" s="35"/>
      <c r="D5" s="34"/>
      <c r="E5" s="35"/>
      <c r="F5" s="36"/>
      <c r="G5" s="37"/>
      <c r="H5" s="35"/>
      <c r="I5" s="35"/>
      <c r="J5" s="27"/>
      <c r="K5" s="28"/>
      <c r="L5" s="37"/>
      <c r="M5" s="35"/>
      <c r="N5" s="35"/>
      <c r="O5" s="38"/>
      <c r="P5" s="40"/>
      <c r="Q5" s="41">
        <f>O5+J5</f>
        <v>0</v>
      </c>
      <c r="R5" s="39" t="e">
        <f>T5*Q5</f>
        <v>#NUM!</v>
      </c>
      <c r="S5" s="40"/>
      <c r="T5" s="69" t="e">
        <f>IF(E5&lt;174.393,10^(0.794358141*((LOG10(E5/174.393))^2)),1)</f>
        <v>#NUM!</v>
      </c>
    </row>
    <row r="6" spans="1:20" x14ac:dyDescent="0.2">
      <c r="A6" s="61">
        <v>1</v>
      </c>
      <c r="B6" s="71"/>
      <c r="C6" s="42"/>
      <c r="D6" s="43"/>
      <c r="E6" s="43"/>
      <c r="F6" s="44"/>
      <c r="G6" s="56"/>
      <c r="H6" s="57"/>
      <c r="I6" s="57"/>
      <c r="J6" s="45"/>
      <c r="K6" s="46"/>
      <c r="L6" s="56"/>
      <c r="M6" s="57"/>
      <c r="N6" s="57"/>
      <c r="O6" s="47"/>
      <c r="P6" s="48"/>
      <c r="Q6" s="31">
        <f>O6+J6</f>
        <v>0</v>
      </c>
      <c r="R6" s="49" t="e">
        <f>T6*Q6</f>
        <v>#NUM!</v>
      </c>
      <c r="S6" s="33"/>
      <c r="T6" s="69" t="e">
        <f>IF(E6&lt;174.393,10^(0.794358141*((LOG10(E6/174.393))^2)),1)</f>
        <v>#NUM!</v>
      </c>
    </row>
    <row r="7" spans="1:20" x14ac:dyDescent="0.2">
      <c r="A7" s="61">
        <v>2</v>
      </c>
      <c r="B7" s="71"/>
      <c r="C7" s="42"/>
      <c r="D7" s="43"/>
      <c r="E7" s="43"/>
      <c r="F7" s="44"/>
      <c r="G7" s="56"/>
      <c r="H7" s="57"/>
      <c r="I7" s="57"/>
      <c r="J7" s="45"/>
      <c r="K7" s="46"/>
      <c r="L7" s="56"/>
      <c r="M7" s="57"/>
      <c r="N7" s="57"/>
      <c r="O7" s="47"/>
      <c r="P7" s="48"/>
      <c r="Q7" s="31">
        <f>O7+J7</f>
        <v>0</v>
      </c>
      <c r="R7" s="49" t="e">
        <f t="shared" ref="R7:R14" si="0">T7*Q7</f>
        <v>#NUM!</v>
      </c>
      <c r="S7" s="33"/>
      <c r="T7" s="69" t="e">
        <f>IF(E7&lt;174.393,10^(0.794358141*((LOG10(E7/174.393))^2)),1)</f>
        <v>#NUM!</v>
      </c>
    </row>
    <row r="8" spans="1:20" x14ac:dyDescent="0.2">
      <c r="A8" s="61">
        <v>3</v>
      </c>
      <c r="B8" s="71"/>
      <c r="C8" s="42"/>
      <c r="D8" s="43"/>
      <c r="E8" s="43"/>
      <c r="F8" s="44"/>
      <c r="G8" s="56"/>
      <c r="H8" s="57"/>
      <c r="I8" s="57"/>
      <c r="J8" s="45"/>
      <c r="K8" s="46"/>
      <c r="L8" s="56"/>
      <c r="M8" s="57"/>
      <c r="N8" s="57"/>
      <c r="O8" s="47"/>
      <c r="P8" s="48"/>
      <c r="Q8" s="31">
        <f>O8+J8</f>
        <v>0</v>
      </c>
      <c r="R8" s="49" t="e">
        <f t="shared" si="0"/>
        <v>#NUM!</v>
      </c>
      <c r="S8" s="33"/>
      <c r="T8" s="69" t="e">
        <f>IF(E8&lt;174.393,10^(0.794358141*((LOG10(E8/174.393))^2)),1)</f>
        <v>#NUM!</v>
      </c>
    </row>
    <row r="9" spans="1:20" x14ac:dyDescent="0.2">
      <c r="A9" s="61">
        <v>4</v>
      </c>
      <c r="B9" s="72"/>
      <c r="C9" s="42"/>
      <c r="D9" s="43"/>
      <c r="E9" s="43"/>
      <c r="F9" s="44"/>
      <c r="G9" s="56"/>
      <c r="H9" s="57"/>
      <c r="I9" s="57"/>
      <c r="J9" s="45"/>
      <c r="K9" s="46"/>
      <c r="L9" s="56"/>
      <c r="M9" s="57"/>
      <c r="N9" s="57"/>
      <c r="O9" s="47"/>
      <c r="P9" s="48"/>
      <c r="Q9" s="31">
        <f>O9+J9</f>
        <v>0</v>
      </c>
      <c r="R9" s="49" t="e">
        <f t="shared" si="0"/>
        <v>#NUM!</v>
      </c>
      <c r="S9" s="33"/>
      <c r="T9" s="69" t="e">
        <f>IF(E9&lt;174.393,10^(0.794358141*((LOG10(E9/174.393))^2)),1)</f>
        <v>#NUM!</v>
      </c>
    </row>
    <row r="10" spans="1:20" x14ac:dyDescent="0.2">
      <c r="A10" s="61">
        <v>5</v>
      </c>
      <c r="B10" s="71"/>
      <c r="C10" s="42"/>
      <c r="D10" s="43"/>
      <c r="E10" s="43"/>
      <c r="F10" s="44"/>
      <c r="G10" s="56"/>
      <c r="H10" s="57"/>
      <c r="I10" s="57"/>
      <c r="J10" s="45"/>
      <c r="K10" s="46"/>
      <c r="L10" s="56"/>
      <c r="M10" s="57"/>
      <c r="N10" s="57"/>
      <c r="O10" s="47"/>
      <c r="P10" s="48"/>
      <c r="Q10" s="31">
        <f>O10+J10</f>
        <v>0</v>
      </c>
      <c r="R10" s="49" t="e">
        <f>T10*Q10</f>
        <v>#NUM!</v>
      </c>
      <c r="S10" s="33"/>
      <c r="T10" s="69" t="e">
        <f>IF(E10&lt;174.393,10^(0.794358141*((LOG10(E10/174.393))^2)),1)</f>
        <v>#NUM!</v>
      </c>
    </row>
    <row r="11" spans="1:20" x14ac:dyDescent="0.2">
      <c r="A11" s="61">
        <v>6</v>
      </c>
      <c r="B11" s="71"/>
      <c r="C11" s="42"/>
      <c r="D11" s="43"/>
      <c r="E11" s="43"/>
      <c r="F11" s="44"/>
      <c r="G11" s="56"/>
      <c r="H11" s="57"/>
      <c r="I11" s="57"/>
      <c r="J11" s="45"/>
      <c r="K11" s="46"/>
      <c r="L11" s="56"/>
      <c r="M11" s="57"/>
      <c r="N11" s="57"/>
      <c r="O11" s="47"/>
      <c r="P11" s="48"/>
      <c r="Q11" s="31">
        <f>O11+J11</f>
        <v>0</v>
      </c>
      <c r="R11" s="49" t="e">
        <f>T11*Q11</f>
        <v>#NUM!</v>
      </c>
      <c r="S11" s="33"/>
      <c r="T11" s="69" t="e">
        <f>IF(E11&lt;174.393,10^(0.794358141*((LOG10(E11/174.393))^2)),1)</f>
        <v>#NUM!</v>
      </c>
    </row>
    <row r="12" spans="1:20" x14ac:dyDescent="0.2">
      <c r="A12" s="61">
        <v>7</v>
      </c>
      <c r="B12" s="71"/>
      <c r="C12" s="42"/>
      <c r="D12" s="43"/>
      <c r="E12" s="43"/>
      <c r="F12" s="44"/>
      <c r="G12" s="56"/>
      <c r="H12" s="57"/>
      <c r="I12" s="57"/>
      <c r="J12" s="45"/>
      <c r="K12" s="46"/>
      <c r="L12" s="56"/>
      <c r="M12" s="57"/>
      <c r="N12" s="57"/>
      <c r="O12" s="47"/>
      <c r="P12" s="48"/>
      <c r="Q12" s="31">
        <f>O12+J12</f>
        <v>0</v>
      </c>
      <c r="R12" s="49" t="e">
        <f>T12*Q12</f>
        <v>#NUM!</v>
      </c>
      <c r="S12" s="33"/>
      <c r="T12" s="69" t="e">
        <f>IF(E12&lt;174.393,10^(0.794358141*((LOG10(E12/174.393))^2)),1)</f>
        <v>#NUM!</v>
      </c>
    </row>
    <row r="13" spans="1:20" x14ac:dyDescent="0.2">
      <c r="A13" s="61">
        <v>8</v>
      </c>
      <c r="B13" s="73"/>
      <c r="C13" s="50"/>
      <c r="D13" s="43"/>
      <c r="E13" s="43"/>
      <c r="F13" s="44"/>
      <c r="G13" s="56"/>
      <c r="H13" s="57"/>
      <c r="I13" s="57"/>
      <c r="J13" s="45"/>
      <c r="K13" s="46"/>
      <c r="L13" s="56"/>
      <c r="M13" s="57"/>
      <c r="N13" s="57"/>
      <c r="O13" s="47"/>
      <c r="P13" s="48"/>
      <c r="Q13" s="31">
        <f>O13+J13</f>
        <v>0</v>
      </c>
      <c r="R13" s="49" t="e">
        <f t="shared" si="0"/>
        <v>#NUM!</v>
      </c>
      <c r="S13" s="33"/>
      <c r="T13" s="69" t="e">
        <f>IF(E13&lt;174.393,10^(0.794358141*((LOG10(E13/174.393))^2)),1)</f>
        <v>#NUM!</v>
      </c>
    </row>
    <row r="14" spans="1:20" x14ac:dyDescent="0.2">
      <c r="A14" s="61">
        <v>9</v>
      </c>
      <c r="B14" s="73"/>
      <c r="C14" s="50"/>
      <c r="D14" s="43"/>
      <c r="E14" s="43"/>
      <c r="F14" s="44"/>
      <c r="G14" s="56"/>
      <c r="H14" s="57"/>
      <c r="I14" s="57"/>
      <c r="J14" s="45"/>
      <c r="K14" s="46"/>
      <c r="L14" s="56"/>
      <c r="M14" s="57"/>
      <c r="N14" s="57"/>
      <c r="O14" s="47"/>
      <c r="P14" s="48"/>
      <c r="Q14" s="31">
        <f>O14+J14</f>
        <v>0</v>
      </c>
      <c r="R14" s="49" t="e">
        <f t="shared" si="0"/>
        <v>#NUM!</v>
      </c>
      <c r="S14" s="33"/>
      <c r="T14" s="69" t="e">
        <f>IF(E14&lt;174.393,10^(0.794358141*((LOG10(E14/174.393))^2)),1)</f>
        <v>#NUM!</v>
      </c>
    </row>
    <row r="15" spans="1:20" x14ac:dyDescent="0.2">
      <c r="A15" s="61">
        <v>10</v>
      </c>
      <c r="B15" s="73"/>
      <c r="C15" s="50"/>
      <c r="D15" s="43"/>
      <c r="E15" s="43"/>
      <c r="F15" s="44"/>
      <c r="G15" s="56"/>
      <c r="H15" s="57"/>
      <c r="I15" s="57"/>
      <c r="J15" s="45"/>
      <c r="K15" s="46"/>
      <c r="L15" s="56"/>
      <c r="M15" s="57"/>
      <c r="N15" s="57"/>
      <c r="O15" s="47"/>
      <c r="P15" s="48"/>
      <c r="Q15" s="31">
        <f>O15+J15</f>
        <v>0</v>
      </c>
      <c r="R15" s="49" t="e">
        <f>T15*Q15</f>
        <v>#NUM!</v>
      </c>
      <c r="S15" s="33"/>
      <c r="T15" s="69" t="e">
        <f>IF(E15&lt;174.393,10^(0.794358141*((LOG10(E15/174.393))^2)),1)</f>
        <v>#NUM!</v>
      </c>
    </row>
    <row r="16" spans="1:20" x14ac:dyDescent="0.2">
      <c r="A16" s="61">
        <v>11</v>
      </c>
      <c r="B16" s="73"/>
      <c r="C16" s="50"/>
      <c r="D16" s="43"/>
      <c r="E16" s="43"/>
      <c r="F16" s="44"/>
      <c r="G16" s="56"/>
      <c r="H16" s="57"/>
      <c r="I16" s="57"/>
      <c r="J16" s="45"/>
      <c r="K16" s="46"/>
      <c r="L16" s="56"/>
      <c r="M16" s="57"/>
      <c r="N16" s="57"/>
      <c r="O16" s="47"/>
      <c r="P16" s="48"/>
      <c r="Q16" s="31">
        <f>O16+J16</f>
        <v>0</v>
      </c>
      <c r="R16" s="49" t="e">
        <f>T16*Q16</f>
        <v>#NUM!</v>
      </c>
      <c r="S16" s="33"/>
      <c r="T16" s="69" t="e">
        <f>IF(E16&lt;174.393,10^(0.794358141*((LOG10(E16/174.393))^2)),1)</f>
        <v>#NUM!</v>
      </c>
    </row>
    <row r="17" spans="1:20" x14ac:dyDescent="0.2">
      <c r="A17" s="61">
        <v>12</v>
      </c>
      <c r="B17" s="74"/>
      <c r="C17" s="50"/>
      <c r="D17" s="43"/>
      <c r="E17" s="43"/>
      <c r="F17" s="44"/>
      <c r="G17" s="56"/>
      <c r="H17" s="57"/>
      <c r="I17" s="57"/>
      <c r="J17" s="45"/>
      <c r="K17" s="46"/>
      <c r="L17" s="56"/>
      <c r="M17" s="57"/>
      <c r="N17" s="57"/>
      <c r="O17" s="47"/>
      <c r="P17" s="48"/>
      <c r="Q17" s="31">
        <f>O17+J17</f>
        <v>0</v>
      </c>
      <c r="R17" s="49" t="e">
        <f>T17*Q17</f>
        <v>#NUM!</v>
      </c>
      <c r="S17" s="33"/>
      <c r="T17" s="69" t="e">
        <f>IF(E17&lt;174.393,10^(0.794358141*((LOG10(E17/174.393))^2)),1)</f>
        <v>#NUM!</v>
      </c>
    </row>
    <row r="18" spans="1:20" x14ac:dyDescent="0.2">
      <c r="A18" s="61">
        <v>13</v>
      </c>
      <c r="B18" s="51"/>
      <c r="C18" s="83"/>
      <c r="D18" s="52"/>
      <c r="E18" s="53"/>
      <c r="F18" s="44"/>
      <c r="G18" s="57"/>
      <c r="H18" s="57"/>
      <c r="I18" s="57"/>
      <c r="J18" s="45"/>
      <c r="K18" s="45"/>
      <c r="L18" s="57"/>
      <c r="M18" s="57"/>
      <c r="N18" s="57"/>
      <c r="O18" s="47"/>
      <c r="P18" s="47"/>
      <c r="Q18" s="32">
        <f>O18+J18</f>
        <v>0</v>
      </c>
      <c r="R18" s="49" t="e">
        <f>T18*Q18</f>
        <v>#NUM!</v>
      </c>
      <c r="S18" s="32"/>
      <c r="T18" s="69" t="e">
        <f>IF(E18&lt;174.393,10^(0.794358141*((LOG10(E18/174.393))^2)),1)</f>
        <v>#NUM!</v>
      </c>
    </row>
    <row r="19" spans="1:20" x14ac:dyDescent="0.2">
      <c r="A19" s="61">
        <v>14</v>
      </c>
      <c r="B19" s="51"/>
      <c r="C19" s="83"/>
      <c r="D19" s="52"/>
      <c r="E19" s="53"/>
      <c r="F19" s="44"/>
      <c r="G19" s="57"/>
      <c r="H19" s="57"/>
      <c r="I19" s="57"/>
      <c r="J19" s="45"/>
      <c r="K19" s="45"/>
      <c r="L19" s="57"/>
      <c r="M19" s="57"/>
      <c r="N19" s="57"/>
      <c r="O19" s="47"/>
      <c r="P19" s="47"/>
      <c r="Q19" s="32">
        <f>O19+J19</f>
        <v>0</v>
      </c>
      <c r="R19" s="49" t="e">
        <f>T19*Q19</f>
        <v>#NUM!</v>
      </c>
      <c r="S19" s="32"/>
      <c r="T19" s="69" t="e">
        <f>IF(E19&lt;174.393,10^(0.794358141*((LOG10(E19/174.393))^2)),1)</f>
        <v>#NUM!</v>
      </c>
    </row>
    <row r="20" spans="1:20" x14ac:dyDescent="0.2">
      <c r="B20" s="82"/>
      <c r="C20" s="79"/>
      <c r="D20" s="80"/>
      <c r="E20" s="80"/>
      <c r="F20" s="79"/>
      <c r="G20" s="79"/>
      <c r="H20" s="79"/>
      <c r="I20" s="79"/>
      <c r="J20" s="81"/>
      <c r="K20" s="80"/>
      <c r="L20" s="79"/>
      <c r="M20" s="79"/>
      <c r="N20" s="79"/>
      <c r="O20" s="81"/>
      <c r="P20" s="81"/>
      <c r="Q20" s="81"/>
      <c r="R20" s="81"/>
      <c r="S20" s="81"/>
      <c r="T20" s="75"/>
    </row>
    <row r="21" spans="1:20" x14ac:dyDescent="0.2">
      <c r="B21" s="76" t="s">
        <v>12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75"/>
    </row>
    <row r="22" spans="1:20" ht="15" thickBot="1" x14ac:dyDescent="0.25">
      <c r="B22" s="58" t="s">
        <v>15</v>
      </c>
      <c r="C22" s="59"/>
      <c r="D22" s="59"/>
      <c r="E22" s="54" t="s">
        <v>16</v>
      </c>
      <c r="F22" s="55"/>
      <c r="G22" s="55"/>
      <c r="H22" s="55"/>
      <c r="I22" s="55"/>
      <c r="J22" s="55"/>
      <c r="K22" s="55" t="s">
        <v>19</v>
      </c>
      <c r="L22" s="55"/>
      <c r="M22" s="55"/>
      <c r="N22" s="55"/>
      <c r="O22" s="55"/>
      <c r="P22" s="77"/>
      <c r="Q22" s="59" t="s">
        <v>20</v>
      </c>
      <c r="R22" s="59"/>
      <c r="S22" s="59"/>
      <c r="T22" s="78"/>
    </row>
  </sheetData>
  <mergeCells count="11">
    <mergeCell ref="B21:S21"/>
    <mergeCell ref="E22:J22"/>
    <mergeCell ref="K22:O22"/>
    <mergeCell ref="B22:D22"/>
    <mergeCell ref="Q22:T22"/>
    <mergeCell ref="B1:T1"/>
    <mergeCell ref="B2:D2"/>
    <mergeCell ref="E2:O2"/>
    <mergeCell ref="Q2:S2"/>
    <mergeCell ref="G3:I3"/>
    <mergeCell ref="L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</cp:lastModifiedBy>
  <dcterms:created xsi:type="dcterms:W3CDTF">2017-02-10T08:55:28Z</dcterms:created>
  <dcterms:modified xsi:type="dcterms:W3CDTF">2017-02-10T09:13:09Z</dcterms:modified>
</cp:coreProperties>
</file>